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9815" windowHeight="7410"/>
  </bookViews>
  <sheets>
    <sheet name="PMSBY" sheetId="1" r:id="rId1"/>
  </sheets>
  <calcPr calcId="124519"/>
</workbook>
</file>

<file path=xl/calcChain.xml><?xml version="1.0" encoding="utf-8"?>
<calcChain xmlns="http://schemas.openxmlformats.org/spreadsheetml/2006/main">
  <c r="D43" i="1"/>
  <c r="C43"/>
  <c r="B43"/>
  <c r="D42"/>
  <c r="C42"/>
  <c r="B42"/>
  <c r="D41"/>
  <c r="C41"/>
  <c r="B41"/>
  <c r="D40"/>
  <c r="C40"/>
  <c r="B40"/>
  <c r="D39"/>
  <c r="C39"/>
  <c r="B39"/>
  <c r="D35"/>
  <c r="C35"/>
  <c r="B35"/>
  <c r="F34"/>
  <c r="E34"/>
  <c r="E33"/>
  <c r="F33" s="1"/>
  <c r="F32"/>
  <c r="E32"/>
  <c r="E30"/>
  <c r="F30" s="1"/>
  <c r="D30"/>
  <c r="C30"/>
  <c r="B30"/>
  <c r="F29"/>
  <c r="E29"/>
  <c r="F28"/>
  <c r="E28"/>
  <c r="F27"/>
  <c r="E27"/>
  <c r="E41" s="1"/>
  <c r="F41" s="1"/>
  <c r="F26"/>
  <c r="E26"/>
  <c r="F25"/>
  <c r="E25"/>
  <c r="D21"/>
  <c r="D36" s="1"/>
  <c r="C21"/>
  <c r="C36" s="1"/>
  <c r="B21"/>
  <c r="B36" s="1"/>
  <c r="E20"/>
  <c r="F20" s="1"/>
  <c r="F19"/>
  <c r="E19"/>
  <c r="E18"/>
  <c r="E43" s="1"/>
  <c r="F43" s="1"/>
  <c r="F17"/>
  <c r="E17"/>
  <c r="E16"/>
  <c r="F16" s="1"/>
  <c r="F15"/>
  <c r="E15"/>
  <c r="E14"/>
  <c r="F14" s="1"/>
  <c r="F13"/>
  <c r="E13"/>
  <c r="E12"/>
  <c r="F12" s="1"/>
  <c r="F11"/>
  <c r="E11"/>
  <c r="E10"/>
  <c r="F10" s="1"/>
  <c r="F9"/>
  <c r="E9"/>
  <c r="E8"/>
  <c r="F8" s="1"/>
  <c r="F7"/>
  <c r="E7"/>
  <c r="E6"/>
  <c r="F6" s="1"/>
  <c r="F5"/>
  <c r="E5"/>
  <c r="E4"/>
  <c r="F4" s="1"/>
  <c r="F3"/>
  <c r="E3"/>
  <c r="E39" s="1"/>
  <c r="F39" s="1"/>
  <c r="E42" l="1"/>
  <c r="F42" s="1"/>
  <c r="E40"/>
  <c r="F40" s="1"/>
  <c r="E35"/>
  <c r="F35" s="1"/>
  <c r="F18"/>
  <c r="E21"/>
  <c r="F21" l="1"/>
  <c r="E36"/>
  <c r="F36" s="1"/>
</calcChain>
</file>

<file path=xl/sharedStrings.xml><?xml version="1.0" encoding="utf-8"?>
<sst xmlns="http://schemas.openxmlformats.org/spreadsheetml/2006/main" count="47" uniqueCount="28">
  <si>
    <t>Bank</t>
  </si>
  <si>
    <t>Target</t>
  </si>
  <si>
    <t>GROWTH DURING 2022-23</t>
  </si>
  <si>
    <t>ACH %</t>
  </si>
  <si>
    <t>South Andaman</t>
  </si>
  <si>
    <t>State Bank of India</t>
  </si>
  <si>
    <t>Canara Bank</t>
  </si>
  <si>
    <t>Union Bank of India</t>
  </si>
  <si>
    <t>UCO Bank</t>
  </si>
  <si>
    <t>Central Bank of India</t>
  </si>
  <si>
    <t>Punjab National Bank</t>
  </si>
  <si>
    <t>Bank of India</t>
  </si>
  <si>
    <t>Indian Bank</t>
  </si>
  <si>
    <t>Bank of Baroda</t>
  </si>
  <si>
    <t>HDFC Bank Ltd</t>
  </si>
  <si>
    <t>TMB</t>
  </si>
  <si>
    <t>IDBI Bank Ltd.</t>
  </si>
  <si>
    <t>Axis Bank Ltd</t>
  </si>
  <si>
    <t>ICICI Bank Ltd</t>
  </si>
  <si>
    <t>Indian Overseas Bank</t>
  </si>
  <si>
    <t>ANSB</t>
  </si>
  <si>
    <t>Bandhan Bank</t>
  </si>
  <si>
    <t>Bank of Maharashtra</t>
  </si>
  <si>
    <t>Dist Total</t>
  </si>
  <si>
    <t>N &amp; M Andaman</t>
  </si>
  <si>
    <t>Nicobar</t>
  </si>
  <si>
    <t>UT Total</t>
  </si>
  <si>
    <t>Bank Total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</si>
</sst>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3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2" fontId="0" fillId="0" borderId="0" xfId="0" applyNumberFormat="1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37" workbookViewId="0">
      <selection activeCell="K47" sqref="K47"/>
    </sheetView>
  </sheetViews>
  <sheetFormatPr defaultRowHeight="15"/>
  <cols>
    <col min="1" max="1" width="20.140625" bestFit="1" customWidth="1"/>
    <col min="2" max="2" width="6.5703125" bestFit="1" customWidth="1"/>
    <col min="3" max="4" width="10.42578125" bestFit="1" customWidth="1"/>
    <col min="5" max="5" width="9" customWidth="1"/>
    <col min="6" max="6" width="6.7109375" style="10" bestFit="1" customWidth="1"/>
  </cols>
  <sheetData>
    <row r="1" spans="1:6" ht="60">
      <c r="A1" s="22" t="s">
        <v>0</v>
      </c>
      <c r="B1" s="23" t="s">
        <v>1</v>
      </c>
      <c r="C1" s="24">
        <v>44651</v>
      </c>
      <c r="D1" s="25">
        <v>44742</v>
      </c>
      <c r="E1" s="22" t="s">
        <v>2</v>
      </c>
      <c r="F1" s="26" t="s">
        <v>3</v>
      </c>
    </row>
    <row r="2" spans="1:6">
      <c r="A2" s="11" t="s">
        <v>4</v>
      </c>
      <c r="B2" s="12"/>
      <c r="C2" s="12"/>
      <c r="D2" s="12"/>
      <c r="E2" s="12"/>
      <c r="F2" s="13"/>
    </row>
    <row r="3" spans="1:6">
      <c r="A3" s="1" t="s">
        <v>5</v>
      </c>
      <c r="B3" s="2">
        <v>6300</v>
      </c>
      <c r="C3" s="2">
        <v>38363</v>
      </c>
      <c r="D3" s="2">
        <v>39207</v>
      </c>
      <c r="E3" s="3">
        <f>D3-C3</f>
        <v>844</v>
      </c>
      <c r="F3" s="4">
        <f>E3/B3*100</f>
        <v>13.396825396825395</v>
      </c>
    </row>
    <row r="4" spans="1:6">
      <c r="A4" s="1" t="s">
        <v>6</v>
      </c>
      <c r="B4" s="2">
        <v>3500</v>
      </c>
      <c r="C4" s="2">
        <v>6685</v>
      </c>
      <c r="D4" s="2">
        <v>7064</v>
      </c>
      <c r="E4" s="3">
        <f t="shared" ref="E4:E20" si="0">D4-C4</f>
        <v>379</v>
      </c>
      <c r="F4" s="4">
        <f t="shared" ref="F4:F21" si="1">E4/B4*100</f>
        <v>10.828571428571429</v>
      </c>
    </row>
    <row r="5" spans="1:6">
      <c r="A5" s="1" t="s">
        <v>7</v>
      </c>
      <c r="B5" s="2">
        <v>350</v>
      </c>
      <c r="C5" s="2">
        <v>506</v>
      </c>
      <c r="D5" s="2">
        <v>526</v>
      </c>
      <c r="E5" s="3">
        <f t="shared" si="0"/>
        <v>20</v>
      </c>
      <c r="F5" s="4">
        <f t="shared" si="1"/>
        <v>5.7142857142857144</v>
      </c>
    </row>
    <row r="6" spans="1:6">
      <c r="A6" s="1" t="s">
        <v>8</v>
      </c>
      <c r="B6" s="2">
        <v>350</v>
      </c>
      <c r="C6" s="2">
        <v>392</v>
      </c>
      <c r="D6" s="2">
        <v>415</v>
      </c>
      <c r="E6" s="3">
        <f t="shared" si="0"/>
        <v>23</v>
      </c>
      <c r="F6" s="4">
        <f t="shared" si="1"/>
        <v>6.5714285714285712</v>
      </c>
    </row>
    <row r="7" spans="1:6">
      <c r="A7" s="1" t="s">
        <v>9</v>
      </c>
      <c r="B7" s="2">
        <v>350</v>
      </c>
      <c r="C7" s="2">
        <v>416</v>
      </c>
      <c r="D7" s="2">
        <v>441</v>
      </c>
      <c r="E7" s="3">
        <f t="shared" si="0"/>
        <v>25</v>
      </c>
      <c r="F7" s="4">
        <f t="shared" si="1"/>
        <v>7.1428571428571423</v>
      </c>
    </row>
    <row r="8" spans="1:6">
      <c r="A8" s="1" t="s">
        <v>10</v>
      </c>
      <c r="B8" s="2">
        <v>1400</v>
      </c>
      <c r="C8" s="2">
        <v>1378</v>
      </c>
      <c r="D8" s="2">
        <v>1389</v>
      </c>
      <c r="E8" s="3">
        <f t="shared" si="0"/>
        <v>11</v>
      </c>
      <c r="F8" s="4">
        <f t="shared" si="1"/>
        <v>0.78571428571428581</v>
      </c>
    </row>
    <row r="9" spans="1:6">
      <c r="A9" s="1" t="s">
        <v>11</v>
      </c>
      <c r="B9" s="2">
        <v>350</v>
      </c>
      <c r="C9" s="2">
        <v>1317</v>
      </c>
      <c r="D9" s="2">
        <v>1317</v>
      </c>
      <c r="E9" s="3">
        <f t="shared" si="0"/>
        <v>0</v>
      </c>
      <c r="F9" s="4">
        <f t="shared" si="1"/>
        <v>0</v>
      </c>
    </row>
    <row r="10" spans="1:6">
      <c r="A10" s="1" t="s">
        <v>12</v>
      </c>
      <c r="B10" s="2">
        <v>700</v>
      </c>
      <c r="C10" s="2">
        <v>8994</v>
      </c>
      <c r="D10" s="2">
        <v>9045</v>
      </c>
      <c r="E10" s="3">
        <f t="shared" si="0"/>
        <v>51</v>
      </c>
      <c r="F10" s="4">
        <f t="shared" si="1"/>
        <v>7.2857142857142856</v>
      </c>
    </row>
    <row r="11" spans="1:6">
      <c r="A11" s="1" t="s">
        <v>13</v>
      </c>
      <c r="B11" s="2">
        <v>1400</v>
      </c>
      <c r="C11" s="2">
        <v>1792</v>
      </c>
      <c r="D11" s="2">
        <v>1792</v>
      </c>
      <c r="E11" s="3">
        <f t="shared" si="0"/>
        <v>0</v>
      </c>
      <c r="F11" s="4">
        <f t="shared" si="1"/>
        <v>0</v>
      </c>
    </row>
    <row r="12" spans="1:6">
      <c r="A12" s="1" t="s">
        <v>14</v>
      </c>
      <c r="B12" s="2">
        <v>1050</v>
      </c>
      <c r="C12" s="2">
        <v>94</v>
      </c>
      <c r="D12" s="2">
        <v>94</v>
      </c>
      <c r="E12" s="3">
        <f t="shared" si="0"/>
        <v>0</v>
      </c>
      <c r="F12" s="4">
        <f t="shared" si="1"/>
        <v>0</v>
      </c>
    </row>
    <row r="13" spans="1:6">
      <c r="A13" s="1" t="s">
        <v>15</v>
      </c>
      <c r="B13" s="2">
        <v>350</v>
      </c>
      <c r="C13" s="2">
        <v>343</v>
      </c>
      <c r="D13" s="2">
        <v>344</v>
      </c>
      <c r="E13" s="3">
        <f t="shared" si="0"/>
        <v>1</v>
      </c>
      <c r="F13" s="4">
        <f t="shared" si="1"/>
        <v>0.2857142857142857</v>
      </c>
    </row>
    <row r="14" spans="1:6">
      <c r="A14" s="1" t="s">
        <v>16</v>
      </c>
      <c r="B14" s="2">
        <v>350</v>
      </c>
      <c r="C14" s="2">
        <v>240</v>
      </c>
      <c r="D14" s="2">
        <v>240</v>
      </c>
      <c r="E14" s="3">
        <f t="shared" si="0"/>
        <v>0</v>
      </c>
      <c r="F14" s="4">
        <f t="shared" si="1"/>
        <v>0</v>
      </c>
    </row>
    <row r="15" spans="1:6">
      <c r="A15" s="1" t="s">
        <v>17</v>
      </c>
      <c r="B15" s="2">
        <v>700</v>
      </c>
      <c r="C15" s="2">
        <v>322</v>
      </c>
      <c r="D15" s="2">
        <v>322</v>
      </c>
      <c r="E15" s="3">
        <f t="shared" si="0"/>
        <v>0</v>
      </c>
      <c r="F15" s="4">
        <f t="shared" si="1"/>
        <v>0</v>
      </c>
    </row>
    <row r="16" spans="1:6">
      <c r="A16" s="1" t="s">
        <v>18</v>
      </c>
      <c r="B16" s="2">
        <v>700</v>
      </c>
      <c r="C16" s="2">
        <v>23</v>
      </c>
      <c r="D16" s="2">
        <v>23</v>
      </c>
      <c r="E16" s="3">
        <f t="shared" si="0"/>
        <v>0</v>
      </c>
      <c r="F16" s="4">
        <f t="shared" si="1"/>
        <v>0</v>
      </c>
    </row>
    <row r="17" spans="1:6">
      <c r="A17" s="1" t="s">
        <v>19</v>
      </c>
      <c r="B17" s="2">
        <v>700</v>
      </c>
      <c r="C17" s="2">
        <v>955</v>
      </c>
      <c r="D17" s="2">
        <v>1100</v>
      </c>
      <c r="E17" s="3">
        <f t="shared" si="0"/>
        <v>145</v>
      </c>
      <c r="F17" s="4">
        <f t="shared" si="1"/>
        <v>20.714285714285715</v>
      </c>
    </row>
    <row r="18" spans="1:6">
      <c r="A18" s="1" t="s">
        <v>20</v>
      </c>
      <c r="B18" s="2">
        <v>7350</v>
      </c>
      <c r="C18" s="2">
        <v>7296</v>
      </c>
      <c r="D18" s="2">
        <v>7428</v>
      </c>
      <c r="E18" s="3">
        <f t="shared" si="0"/>
        <v>132</v>
      </c>
      <c r="F18" s="4">
        <f t="shared" si="1"/>
        <v>1.7959183673469388</v>
      </c>
    </row>
    <row r="19" spans="1:6">
      <c r="A19" s="1" t="s">
        <v>21</v>
      </c>
      <c r="B19" s="2">
        <v>350</v>
      </c>
      <c r="C19" s="2">
        <v>0</v>
      </c>
      <c r="D19" s="2">
        <v>0</v>
      </c>
      <c r="E19" s="3">
        <f t="shared" si="0"/>
        <v>0</v>
      </c>
      <c r="F19" s="4">
        <f t="shared" si="1"/>
        <v>0</v>
      </c>
    </row>
    <row r="20" spans="1:6">
      <c r="A20" s="1" t="s">
        <v>22</v>
      </c>
      <c r="B20" s="2">
        <v>350</v>
      </c>
      <c r="C20" s="2">
        <v>0</v>
      </c>
      <c r="D20" s="2">
        <v>57</v>
      </c>
      <c r="E20" s="3">
        <f t="shared" si="0"/>
        <v>57</v>
      </c>
      <c r="F20" s="4">
        <f t="shared" si="1"/>
        <v>16.285714285714288</v>
      </c>
    </row>
    <row r="21" spans="1:6">
      <c r="A21" s="5" t="s">
        <v>23</v>
      </c>
      <c r="B21" s="6">
        <f>SUM(B3:B20)</f>
        <v>26600</v>
      </c>
      <c r="C21" s="6">
        <f>SUM(C3:C20)</f>
        <v>69116</v>
      </c>
      <c r="D21" s="7">
        <f>SUM(D3:D20)</f>
        <v>70804</v>
      </c>
      <c r="E21" s="7">
        <f>SUM(E3:E20)</f>
        <v>1688</v>
      </c>
      <c r="F21" s="21">
        <f t="shared" si="1"/>
        <v>6.3458646616541357</v>
      </c>
    </row>
    <row r="23" spans="1:6" ht="60">
      <c r="A23" s="22" t="s">
        <v>0</v>
      </c>
      <c r="B23" s="23" t="s">
        <v>1</v>
      </c>
      <c r="C23" s="24">
        <v>44286</v>
      </c>
      <c r="D23" s="25">
        <v>44742</v>
      </c>
      <c r="E23" s="22" t="s">
        <v>2</v>
      </c>
      <c r="F23" s="26" t="s">
        <v>3</v>
      </c>
    </row>
    <row r="24" spans="1:6">
      <c r="A24" s="11" t="s">
        <v>24</v>
      </c>
      <c r="B24" s="12"/>
      <c r="C24" s="12"/>
      <c r="D24" s="12"/>
      <c r="E24" s="12"/>
      <c r="F24" s="13"/>
    </row>
    <row r="25" spans="1:6">
      <c r="A25" s="1" t="s">
        <v>5</v>
      </c>
      <c r="B25" s="2">
        <v>2100</v>
      </c>
      <c r="C25" s="2">
        <v>13685</v>
      </c>
      <c r="D25" s="2">
        <v>13859</v>
      </c>
      <c r="E25" s="3">
        <f t="shared" ref="E25:E29" si="2">D25-C25</f>
        <v>174</v>
      </c>
      <c r="F25" s="4">
        <f t="shared" ref="F25:F43" si="3">E25/B25*100</f>
        <v>8.2857142857142847</v>
      </c>
    </row>
    <row r="26" spans="1:6">
      <c r="A26" s="1" t="s">
        <v>6</v>
      </c>
      <c r="B26" s="2">
        <v>700</v>
      </c>
      <c r="C26" s="2">
        <v>582</v>
      </c>
      <c r="D26" s="2">
        <v>591</v>
      </c>
      <c r="E26" s="3">
        <f t="shared" si="2"/>
        <v>9</v>
      </c>
      <c r="F26" s="4">
        <f t="shared" si="3"/>
        <v>1.2857142857142856</v>
      </c>
    </row>
    <row r="27" spans="1:6">
      <c r="A27" s="1" t="s">
        <v>17</v>
      </c>
      <c r="B27" s="2">
        <v>350</v>
      </c>
      <c r="C27" s="2">
        <v>26</v>
      </c>
      <c r="D27" s="2">
        <v>26</v>
      </c>
      <c r="E27" s="3">
        <f t="shared" si="2"/>
        <v>0</v>
      </c>
      <c r="F27" s="4">
        <f t="shared" si="3"/>
        <v>0</v>
      </c>
    </row>
    <row r="28" spans="1:6">
      <c r="A28" s="1" t="s">
        <v>18</v>
      </c>
      <c r="B28" s="2">
        <v>350</v>
      </c>
      <c r="C28" s="2">
        <v>0</v>
      </c>
      <c r="D28" s="2">
        <v>0</v>
      </c>
      <c r="E28" s="3">
        <f t="shared" si="2"/>
        <v>0</v>
      </c>
      <c r="F28" s="4">
        <f t="shared" si="3"/>
        <v>0</v>
      </c>
    </row>
    <row r="29" spans="1:6">
      <c r="A29" s="1" t="s">
        <v>20</v>
      </c>
      <c r="B29" s="2">
        <v>4900</v>
      </c>
      <c r="C29" s="2">
        <v>4865</v>
      </c>
      <c r="D29" s="2">
        <v>4914</v>
      </c>
      <c r="E29" s="3">
        <f t="shared" si="2"/>
        <v>49</v>
      </c>
      <c r="F29" s="4">
        <f t="shared" si="3"/>
        <v>1</v>
      </c>
    </row>
    <row r="30" spans="1:6">
      <c r="A30" s="5" t="s">
        <v>23</v>
      </c>
      <c r="B30" s="6">
        <f>SUM(B25:B29)</f>
        <v>8400</v>
      </c>
      <c r="C30" s="6">
        <f>SUM(C25:C29)</f>
        <v>19158</v>
      </c>
      <c r="D30" s="6">
        <f>SUM(D25:D29)</f>
        <v>19390</v>
      </c>
      <c r="E30" s="7">
        <f>SUM(E25:E29)</f>
        <v>232</v>
      </c>
      <c r="F30" s="21">
        <f t="shared" si="3"/>
        <v>2.7619047619047619</v>
      </c>
    </row>
    <row r="31" spans="1:6">
      <c r="A31" s="14" t="s">
        <v>25</v>
      </c>
      <c r="B31" s="15"/>
      <c r="C31" s="15"/>
      <c r="D31" s="15"/>
      <c r="E31" s="15"/>
      <c r="F31" s="16"/>
    </row>
    <row r="32" spans="1:6">
      <c r="A32" s="1" t="s">
        <v>5</v>
      </c>
      <c r="B32" s="2">
        <v>700</v>
      </c>
      <c r="C32" s="2">
        <v>2543</v>
      </c>
      <c r="D32" s="2">
        <v>2646</v>
      </c>
      <c r="E32" s="3">
        <f t="shared" ref="E32:E34" si="4">D32-C32</f>
        <v>103</v>
      </c>
      <c r="F32" s="4">
        <f t="shared" si="3"/>
        <v>14.714285714285714</v>
      </c>
    </row>
    <row r="33" spans="1:6">
      <c r="A33" s="1" t="s">
        <v>6</v>
      </c>
      <c r="B33" s="2">
        <v>350</v>
      </c>
      <c r="C33" s="2">
        <v>1597</v>
      </c>
      <c r="D33" s="2">
        <v>1769</v>
      </c>
      <c r="E33" s="3">
        <f t="shared" si="4"/>
        <v>172</v>
      </c>
      <c r="F33" s="4">
        <f t="shared" si="3"/>
        <v>49.142857142857146</v>
      </c>
    </row>
    <row r="34" spans="1:6">
      <c r="A34" s="1" t="s">
        <v>20</v>
      </c>
      <c r="B34" s="2">
        <v>2100</v>
      </c>
      <c r="C34" s="2">
        <v>1568</v>
      </c>
      <c r="D34" s="2">
        <v>1568</v>
      </c>
      <c r="E34" s="3">
        <f t="shared" si="4"/>
        <v>0</v>
      </c>
      <c r="F34" s="4">
        <f t="shared" si="3"/>
        <v>0</v>
      </c>
    </row>
    <row r="35" spans="1:6">
      <c r="A35" s="5" t="s">
        <v>23</v>
      </c>
      <c r="B35" s="6">
        <f>SUM(B32:B34)</f>
        <v>3150</v>
      </c>
      <c r="C35" s="6">
        <f>SUM(C32:C34)</f>
        <v>5708</v>
      </c>
      <c r="D35" s="6">
        <f>SUM(D32:D34)</f>
        <v>5983</v>
      </c>
      <c r="E35" s="3">
        <f>SUM(E32:E34)</f>
        <v>275</v>
      </c>
      <c r="F35" s="4">
        <f t="shared" si="3"/>
        <v>8.7301587301587293</v>
      </c>
    </row>
    <row r="36" spans="1:6">
      <c r="A36" s="5" t="s">
        <v>26</v>
      </c>
      <c r="B36" s="7">
        <f>B21+B30+B35</f>
        <v>38150</v>
      </c>
      <c r="C36" s="7">
        <f t="shared" ref="C36:E36" si="5">C21+C30+C35</f>
        <v>93982</v>
      </c>
      <c r="D36" s="7">
        <f t="shared" si="5"/>
        <v>96177</v>
      </c>
      <c r="E36" s="7">
        <f t="shared" si="5"/>
        <v>2195</v>
      </c>
      <c r="F36" s="21">
        <f t="shared" si="3"/>
        <v>5.7536041939711664</v>
      </c>
    </row>
    <row r="37" spans="1:6">
      <c r="A37" s="17"/>
      <c r="B37" s="18"/>
      <c r="C37" s="18"/>
      <c r="D37" s="18"/>
      <c r="E37" s="18"/>
      <c r="F37" s="19"/>
    </row>
    <row r="38" spans="1:6">
      <c r="A38" s="20" t="s">
        <v>27</v>
      </c>
      <c r="B38" s="20"/>
      <c r="C38" s="20"/>
      <c r="D38" s="20"/>
      <c r="E38" s="20"/>
      <c r="F38" s="20"/>
    </row>
    <row r="39" spans="1:6">
      <c r="A39" s="8" t="s">
        <v>5</v>
      </c>
      <c r="B39" s="9">
        <f>B3+B25+B32</f>
        <v>9100</v>
      </c>
      <c r="C39" s="9">
        <f t="shared" ref="C39:E40" si="6">C3+C25+C32</f>
        <v>54591</v>
      </c>
      <c r="D39" s="9">
        <f t="shared" si="6"/>
        <v>55712</v>
      </c>
      <c r="E39" s="9">
        <f t="shared" si="6"/>
        <v>1121</v>
      </c>
      <c r="F39" s="4">
        <f t="shared" si="3"/>
        <v>12.318681318681318</v>
      </c>
    </row>
    <row r="40" spans="1:6">
      <c r="A40" s="8" t="s">
        <v>6</v>
      </c>
      <c r="B40" s="9">
        <f>B4+B26+B33</f>
        <v>4550</v>
      </c>
      <c r="C40" s="9">
        <f t="shared" si="6"/>
        <v>8864</v>
      </c>
      <c r="D40" s="9">
        <f t="shared" si="6"/>
        <v>9424</v>
      </c>
      <c r="E40" s="9">
        <f t="shared" si="6"/>
        <v>560</v>
      </c>
      <c r="F40" s="4">
        <f t="shared" si="3"/>
        <v>12.307692307692308</v>
      </c>
    </row>
    <row r="41" spans="1:6">
      <c r="A41" s="8" t="s">
        <v>17</v>
      </c>
      <c r="B41" s="9">
        <f>B15+B27</f>
        <v>1050</v>
      </c>
      <c r="C41" s="9">
        <f t="shared" ref="C41:E42" si="7">C15+C27</f>
        <v>348</v>
      </c>
      <c r="D41" s="9">
        <f t="shared" si="7"/>
        <v>348</v>
      </c>
      <c r="E41" s="9">
        <f t="shared" si="7"/>
        <v>0</v>
      </c>
      <c r="F41" s="4">
        <f t="shared" si="3"/>
        <v>0</v>
      </c>
    </row>
    <row r="42" spans="1:6">
      <c r="A42" s="8" t="s">
        <v>18</v>
      </c>
      <c r="B42" s="9">
        <f>B16+B28</f>
        <v>1050</v>
      </c>
      <c r="C42" s="9">
        <f t="shared" si="7"/>
        <v>23</v>
      </c>
      <c r="D42" s="9">
        <f t="shared" si="7"/>
        <v>23</v>
      </c>
      <c r="E42" s="9">
        <f t="shared" si="7"/>
        <v>0</v>
      </c>
      <c r="F42" s="4">
        <f t="shared" si="3"/>
        <v>0</v>
      </c>
    </row>
    <row r="43" spans="1:6">
      <c r="A43" s="8" t="s">
        <v>20</v>
      </c>
      <c r="B43" s="9">
        <f>B18+B29+B34</f>
        <v>14350</v>
      </c>
      <c r="C43" s="9">
        <f t="shared" ref="C43:E43" si="8">C18+C29+C34</f>
        <v>13729</v>
      </c>
      <c r="D43" s="9">
        <f t="shared" si="8"/>
        <v>13910</v>
      </c>
      <c r="E43" s="9">
        <f t="shared" si="8"/>
        <v>181</v>
      </c>
      <c r="F43" s="4">
        <f t="shared" si="3"/>
        <v>1.2613240418118465</v>
      </c>
    </row>
  </sheetData>
  <mergeCells count="4">
    <mergeCell ref="A2:F2"/>
    <mergeCell ref="A24:F24"/>
    <mergeCell ref="A31:F31"/>
    <mergeCell ref="A38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PMSBY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8563241</dc:creator>
  <cp:lastModifiedBy>8563241</cp:lastModifiedBy>
  <dcterms:created xsi:type="dcterms:W3CDTF">2022-10-14T06:06:13Z</dcterms:created>
  <dcterms:modified xsi:type="dcterms:W3CDTF">2022-10-14T06:14:47Z</dcterms:modified>
</cp:coreProperties>
</file>